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Sund hjortevald\Årsmøte 2021\"/>
    </mc:Choice>
  </mc:AlternateContent>
  <xr:revisionPtr revIDLastSave="0" documentId="8_{EE7DEAA1-BE2F-4F90-A1DA-F384220F7E1A}" xr6:coauthVersionLast="46" xr6:coauthVersionMax="46" xr10:uidLastSave="{00000000-0000-0000-0000-000000000000}"/>
  <bookViews>
    <workbookView xWindow="-28920" yWindow="-120" windowWidth="29040" windowHeight="15840" xr2:uid="{53302071-7CA8-4412-BDBC-585CCD76EBBA}"/>
  </bookViews>
  <sheets>
    <sheet name="Budsjett 2021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19" i="1"/>
  <c r="D17" i="1"/>
  <c r="D31" i="1" s="1"/>
  <c r="E15" i="1"/>
  <c r="D8" i="1"/>
  <c r="D15" i="1" s="1"/>
  <c r="D32" i="1" s="1"/>
  <c r="D7" i="1"/>
  <c r="C3" i="1"/>
</calcChain>
</file>

<file path=xl/sharedStrings.xml><?xml version="1.0" encoding="utf-8"?>
<sst xmlns="http://schemas.openxmlformats.org/spreadsheetml/2006/main" count="39" uniqueCount="37">
  <si>
    <t>Kontonummer</t>
  </si>
  <si>
    <t>Kontonavn</t>
  </si>
  <si>
    <t>Bank 01.01.18</t>
  </si>
  <si>
    <t>Budsjett 2020</t>
  </si>
  <si>
    <t>Budsjett 2019</t>
  </si>
  <si>
    <t>Kolonne6</t>
  </si>
  <si>
    <t>Sund Hjortevald</t>
  </si>
  <si>
    <t>Status pr:</t>
  </si>
  <si>
    <t>Kontonr</t>
  </si>
  <si>
    <t>KontoNavn</t>
  </si>
  <si>
    <t>Startsaldo 01.01.21</t>
  </si>
  <si>
    <t>Budsjett 2021</t>
  </si>
  <si>
    <t>Bank</t>
  </si>
  <si>
    <t>Inntekter</t>
  </si>
  <si>
    <t>Fellingsløyver</t>
  </si>
  <si>
    <t>Fellingsløyver 20 - betalt 21</t>
  </si>
  <si>
    <t>Sund kommune, driftstilskudd</t>
  </si>
  <si>
    <t>Sund kommune, Søknader</t>
  </si>
  <si>
    <t xml:space="preserve">Tibakebetalt seminar </t>
  </si>
  <si>
    <t>Depositum Viltkamera</t>
  </si>
  <si>
    <t>Kreditrenter</t>
  </si>
  <si>
    <t>Totalsum:</t>
  </si>
  <si>
    <t>Utgifter</t>
  </si>
  <si>
    <t>Fellingsavgift for fjoråret</t>
  </si>
  <si>
    <t>Annonsekostnader</t>
  </si>
  <si>
    <t>Ettersøksavtale</t>
  </si>
  <si>
    <t>Hjemmeside, porto, rekv.</t>
  </si>
  <si>
    <t>Viltkamera</t>
  </si>
  <si>
    <t>Elektroniske hjelpemidler</t>
  </si>
  <si>
    <t>Godtgjørelse, styret</t>
  </si>
  <si>
    <t>Vårtelling</t>
  </si>
  <si>
    <t>Servering møter</t>
  </si>
  <si>
    <t>Kurs/seminar</t>
  </si>
  <si>
    <t>Lokalleige</t>
  </si>
  <si>
    <t>Gaver</t>
  </si>
  <si>
    <t>Bankgebyrer</t>
  </si>
  <si>
    <t>Overskudd: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</si>
</sst>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4" fontId="0" fillId="0" borderId="1" xfId="0" applyNumberFormat="1" applyBorder="1"/>
    <xf numFmtId="0" fontId="0" fillId="2" borderId="0" xfId="0" applyFill="1"/>
    <xf numFmtId="4" fontId="0" fillId="2" borderId="1" xfId="0" applyNumberFormat="1" applyFill="1" applyBorder="1"/>
    <xf numFmtId="4" fontId="1" fillId="3" borderId="1" xfId="0" applyNumberFormat="1" applyFont="1" applyFill="1" applyBorder="1"/>
    <xf numFmtId="4" fontId="1" fillId="0" borderId="1" xfId="0" applyNumberFormat="1" applyFont="1" applyBorder="1"/>
    <xf numFmtId="0" fontId="1" fillId="0" borderId="0" xfId="0" applyFont="1"/>
    <xf numFmtId="4" fontId="1" fillId="0" borderId="2" xfId="0" applyNumberFormat="1" applyFont="1" applyBorder="1"/>
    <xf numFmtId="164" fontId="0" fillId="0" borderId="3" xfId="0" applyNumberFormat="1" applyBorder="1"/>
    <xf numFmtId="4" fontId="0" fillId="0" borderId="0" xfId="0" applyNumberFormat="1"/>
  </cellXfs>
  <cellStyles count="1">
    <cellStyle name="Normal" xfId="0" builtinId="0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164" formatCode="#,##0.00_ ;[Red]\-#,##0.00\ 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21/Budsjett%20og%20regnskap%20status%2001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sjett og regnskap 2021"/>
      <sheetName val="kontodetaljer 2021"/>
      <sheetName val="kontodetaljer 2019"/>
      <sheetName val="Balansekonto"/>
      <sheetName val="Grafgrunnlag"/>
      <sheetName val="Budsjett 2021 "/>
    </sheetNames>
    <sheetDataSet>
      <sheetData sheetId="0"/>
      <sheetData sheetId="1">
        <row r="94">
          <cell r="M94">
            <v>22879.350000000002</v>
          </cell>
          <cell r="O94">
            <v>27963.65</v>
          </cell>
        </row>
        <row r="97">
          <cell r="M97">
            <v>7800</v>
          </cell>
        </row>
      </sheetData>
      <sheetData sheetId="2">
        <row r="84">
          <cell r="J84">
            <v>27573</v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4518A2-347C-490A-967E-FF877AA09447}" name="Tabell14" displayName="Tabell14" ref="A1:F32" totalsRowCount="1">
  <autoFilter ref="A1:F31" xr:uid="{00000000-0009-0000-0100-000001000000}"/>
  <tableColumns count="6">
    <tableColumn id="1" xr3:uid="{FC5C64EB-2A49-4ACD-8956-56EEBA551106}" name="Kontonummer"/>
    <tableColumn id="2" xr3:uid="{6A6D7BF3-AFE0-42AF-A14C-79C4C03BC38A}" name="Kontonavn" totalsRowLabel="Overskudd:"/>
    <tableColumn id="3" xr3:uid="{0C01E242-1716-452C-9055-C780E8745362}" name="Bank 01.01.18"/>
    <tableColumn id="4" xr3:uid="{DEA13261-2255-4720-88F7-C11CC7BAFF68}" name="Budsjett 2020" totalsRowFunction="custom" dataDxfId="2" totalsRowDxfId="3">
      <totalsRowFormula>+D15-D31</totalsRowFormula>
    </tableColumn>
    <tableColumn id="5" xr3:uid="{B444B5BE-4B43-4534-BE40-5DDF4A4D0542}" name="Budsjett 2019" dataDxfId="0" totalsRowDxfId="1"/>
    <tableColumn id="6" xr3:uid="{761088F6-AB93-48A6-9643-F0D52AD91D70}" name="Kolonne6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E7F1-CB57-4249-8A07-5701BD44BD04}">
  <sheetPr>
    <pageSetUpPr fitToPage="1"/>
  </sheetPr>
  <dimension ref="A1:F32"/>
  <sheetViews>
    <sheetView tabSelected="1" workbookViewId="0">
      <selection activeCell="D5" sqref="D5"/>
    </sheetView>
  </sheetViews>
  <sheetFormatPr baseColWidth="10" defaultRowHeight="15" x14ac:dyDescent="0.25"/>
  <cols>
    <col min="1" max="1" width="11.5703125" customWidth="1"/>
    <col min="2" max="2" width="34" customWidth="1"/>
    <col min="3" max="3" width="11.5703125" customWidth="1"/>
    <col min="4" max="4" width="13.28515625" customWidth="1"/>
    <col min="5" max="5" width="12.7109375" customWidth="1"/>
    <col min="6" max="6" width="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8.75" x14ac:dyDescent="0.3">
      <c r="B2" s="1" t="s">
        <v>6</v>
      </c>
    </row>
    <row r="3" spans="1:6" ht="18.75" x14ac:dyDescent="0.3">
      <c r="A3" s="1">
        <v>2021</v>
      </c>
      <c r="B3" t="s">
        <v>7</v>
      </c>
      <c r="C3" s="2">
        <f ca="1">TODAY()</f>
        <v>44261</v>
      </c>
    </row>
    <row r="4" spans="1:6" ht="47.25" customHeight="1" x14ac:dyDescent="0.25">
      <c r="A4" s="3" t="s">
        <v>8</v>
      </c>
      <c r="B4" s="3" t="s">
        <v>9</v>
      </c>
      <c r="C4" s="4" t="s">
        <v>10</v>
      </c>
      <c r="D4" s="5" t="s">
        <v>11</v>
      </c>
      <c r="E4" s="3" t="s">
        <v>3</v>
      </c>
    </row>
    <row r="5" spans="1:6" x14ac:dyDescent="0.25">
      <c r="A5" s="3">
        <v>1101</v>
      </c>
      <c r="B5" s="3" t="s">
        <v>12</v>
      </c>
      <c r="C5" s="6">
        <v>70805.66</v>
      </c>
      <c r="D5" s="6"/>
      <c r="E5" s="6">
        <v>92367.5</v>
      </c>
    </row>
    <row r="6" spans="1:6" ht="18.75" x14ac:dyDescent="0.3">
      <c r="B6" s="1" t="s">
        <v>13</v>
      </c>
      <c r="D6" s="7"/>
    </row>
    <row r="7" spans="1:6" x14ac:dyDescent="0.25">
      <c r="A7" s="3">
        <v>2100</v>
      </c>
      <c r="B7" s="3" t="s">
        <v>14</v>
      </c>
      <c r="D7" s="6">
        <f>+'[1]kontodetaljer 2021'!M94</f>
        <v>22879.350000000002</v>
      </c>
      <c r="E7" s="6">
        <v>22879.35</v>
      </c>
    </row>
    <row r="8" spans="1:6" x14ac:dyDescent="0.25">
      <c r="A8" s="3">
        <v>2150</v>
      </c>
      <c r="B8" s="3" t="s">
        <v>15</v>
      </c>
      <c r="D8" s="8">
        <f>+'[1]kontodetaljer 2021'!O94</f>
        <v>27963.65</v>
      </c>
      <c r="E8" s="6">
        <v>27963.65</v>
      </c>
    </row>
    <row r="9" spans="1:6" x14ac:dyDescent="0.25">
      <c r="A9" s="3">
        <v>2200</v>
      </c>
      <c r="B9" s="3" t="s">
        <v>16</v>
      </c>
      <c r="D9" s="6">
        <v>15000</v>
      </c>
      <c r="E9" s="6">
        <v>0</v>
      </c>
    </row>
    <row r="10" spans="1:6" x14ac:dyDescent="0.25">
      <c r="A10" s="3">
        <v>2250</v>
      </c>
      <c r="B10" s="3" t="s">
        <v>17</v>
      </c>
      <c r="D10" s="6"/>
      <c r="E10" s="6">
        <v>0</v>
      </c>
    </row>
    <row r="11" spans="1:6" x14ac:dyDescent="0.25">
      <c r="A11" s="3">
        <v>2300</v>
      </c>
      <c r="B11" s="3" t="s">
        <v>18</v>
      </c>
      <c r="D11" s="8">
        <v>3000</v>
      </c>
      <c r="E11" s="6">
        <v>0</v>
      </c>
    </row>
    <row r="12" spans="1:6" x14ac:dyDescent="0.25">
      <c r="A12" s="3">
        <v>2350</v>
      </c>
      <c r="B12" s="3" t="s">
        <v>19</v>
      </c>
      <c r="D12" s="8"/>
      <c r="E12" s="6"/>
    </row>
    <row r="13" spans="1:6" x14ac:dyDescent="0.25">
      <c r="A13" s="3">
        <v>2400</v>
      </c>
      <c r="B13" s="3" t="s">
        <v>20</v>
      </c>
      <c r="D13" s="3"/>
      <c r="E13" s="3"/>
    </row>
    <row r="14" spans="1:6" x14ac:dyDescent="0.25">
      <c r="D14" s="3"/>
      <c r="E14" s="3"/>
    </row>
    <row r="15" spans="1:6" x14ac:dyDescent="0.25">
      <c r="A15" s="3"/>
      <c r="B15" s="3" t="s">
        <v>21</v>
      </c>
      <c r="D15" s="9">
        <f>SUM(D7:D11)</f>
        <v>68843</v>
      </c>
      <c r="E15" s="10">
        <f>SUM(E7:E14)</f>
        <v>50843</v>
      </c>
      <c r="F15" s="11"/>
    </row>
    <row r="16" spans="1:6" ht="18.75" x14ac:dyDescent="0.3">
      <c r="B16" s="1" t="s">
        <v>22</v>
      </c>
    </row>
    <row r="17" spans="1:6" x14ac:dyDescent="0.25">
      <c r="A17" s="3">
        <v>3001</v>
      </c>
      <c r="B17" s="3" t="s">
        <v>23</v>
      </c>
      <c r="D17" s="8">
        <f>+'[1]kontodetaljer 2019'!J84</f>
        <v>27573</v>
      </c>
      <c r="E17" s="6">
        <v>27573</v>
      </c>
    </row>
    <row r="18" spans="1:6" x14ac:dyDescent="0.25">
      <c r="A18" s="3">
        <v>3100</v>
      </c>
      <c r="B18" s="3" t="s">
        <v>24</v>
      </c>
      <c r="D18" s="6">
        <v>2000</v>
      </c>
      <c r="E18" s="6">
        <v>2000</v>
      </c>
    </row>
    <row r="19" spans="1:6" x14ac:dyDescent="0.25">
      <c r="A19" s="3">
        <v>3200</v>
      </c>
      <c r="B19" s="3" t="s">
        <v>25</v>
      </c>
      <c r="D19" s="8">
        <f>+'[1]kontodetaljer 2021'!M97</f>
        <v>7800</v>
      </c>
      <c r="E19" s="6">
        <v>7800</v>
      </c>
    </row>
    <row r="20" spans="1:6" x14ac:dyDescent="0.25">
      <c r="A20" s="3">
        <v>3300</v>
      </c>
      <c r="B20" s="3" t="s">
        <v>26</v>
      </c>
      <c r="D20" s="6">
        <v>2400</v>
      </c>
      <c r="E20" s="6">
        <v>2400</v>
      </c>
    </row>
    <row r="21" spans="1:6" x14ac:dyDescent="0.25">
      <c r="A21" s="3">
        <v>3330</v>
      </c>
      <c r="B21" s="3" t="s">
        <v>27</v>
      </c>
      <c r="D21" s="6"/>
      <c r="E21" s="6"/>
    </row>
    <row r="22" spans="1:6" x14ac:dyDescent="0.25">
      <c r="A22" s="3">
        <v>3350</v>
      </c>
      <c r="B22" s="3" t="s">
        <v>28</v>
      </c>
      <c r="D22" s="6">
        <v>0</v>
      </c>
      <c r="E22" s="6">
        <v>0</v>
      </c>
    </row>
    <row r="23" spans="1:6" x14ac:dyDescent="0.25">
      <c r="A23" s="3">
        <v>3400</v>
      </c>
      <c r="B23" s="3" t="s">
        <v>29</v>
      </c>
      <c r="D23" s="8">
        <v>11000</v>
      </c>
      <c r="E23" s="6">
        <v>11000</v>
      </c>
    </row>
    <row r="24" spans="1:6" x14ac:dyDescent="0.25">
      <c r="A24" s="3">
        <v>3500</v>
      </c>
      <c r="B24" s="3" t="s">
        <v>30</v>
      </c>
      <c r="D24" s="6">
        <v>3000</v>
      </c>
      <c r="E24" s="6">
        <v>3000</v>
      </c>
    </row>
    <row r="25" spans="1:6" x14ac:dyDescent="0.25">
      <c r="A25" s="3">
        <v>3600</v>
      </c>
      <c r="B25" s="3" t="s">
        <v>31</v>
      </c>
      <c r="D25" s="8">
        <v>1100</v>
      </c>
      <c r="E25" s="6">
        <v>1100</v>
      </c>
    </row>
    <row r="26" spans="1:6" x14ac:dyDescent="0.25">
      <c r="A26" s="3">
        <v>3700</v>
      </c>
      <c r="B26" s="3" t="s">
        <v>32</v>
      </c>
      <c r="D26" s="6">
        <v>0</v>
      </c>
      <c r="E26" s="6">
        <v>5800</v>
      </c>
    </row>
    <row r="27" spans="1:6" x14ac:dyDescent="0.25">
      <c r="A27" s="3">
        <v>3750</v>
      </c>
      <c r="B27" s="3" t="s">
        <v>33</v>
      </c>
      <c r="D27" s="6">
        <v>600</v>
      </c>
      <c r="E27" s="6">
        <v>0</v>
      </c>
    </row>
    <row r="28" spans="1:6" x14ac:dyDescent="0.25">
      <c r="A28" s="3">
        <v>3800</v>
      </c>
      <c r="B28" s="3" t="s">
        <v>34</v>
      </c>
      <c r="D28" s="8">
        <v>1000</v>
      </c>
      <c r="E28" s="6">
        <v>1000</v>
      </c>
    </row>
    <row r="29" spans="1:6" x14ac:dyDescent="0.25">
      <c r="A29">
        <v>5000</v>
      </c>
      <c r="B29" t="s">
        <v>35</v>
      </c>
      <c r="D29" s="6">
        <v>100</v>
      </c>
      <c r="E29" s="6">
        <v>100</v>
      </c>
    </row>
    <row r="30" spans="1:6" x14ac:dyDescent="0.25">
      <c r="D30" s="5"/>
      <c r="E30" s="3"/>
    </row>
    <row r="31" spans="1:6" ht="15.75" thickBot="1" x14ac:dyDescent="0.3">
      <c r="A31" s="3"/>
      <c r="B31" s="3" t="s">
        <v>21</v>
      </c>
      <c r="D31" s="12">
        <f>SUM(D17:D30)</f>
        <v>56573</v>
      </c>
      <c r="E31" s="10">
        <f>SUM(E17:E29)</f>
        <v>61773</v>
      </c>
      <c r="F31" s="11"/>
    </row>
    <row r="32" spans="1:6" ht="15.75" thickBot="1" x14ac:dyDescent="0.3">
      <c r="B32" t="s">
        <v>36</v>
      </c>
      <c r="D32" s="13">
        <f>+D15-D31</f>
        <v>12270</v>
      </c>
      <c r="E32" s="14"/>
    </row>
  </sheetData>
  <pageMargins left="0.7" right="0.7" top="0.75" bottom="0.75" header="0.3" footer="0.3"/>
  <pageSetup paperSize="9" scale="79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2021-03-06T09:51:13Z</dcterms:created>
  <dcterms:modified xsi:type="dcterms:W3CDTF">2021-03-06T09:51:35Z</dcterms:modified>
</cp:coreProperties>
</file>