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åre orsvik\Documents\NetObjects Fusion 2015\User Sites\Sund Hjortevald 20160802\2019\"/>
    </mc:Choice>
  </mc:AlternateContent>
  <xr:revisionPtr revIDLastSave="0" documentId="8_{5F4D7A54-A7EC-4773-939E-16B6ECA4F120}" xr6:coauthVersionLast="43" xr6:coauthVersionMax="43" xr10:uidLastSave="{00000000-0000-0000-0000-000000000000}"/>
  <bookViews>
    <workbookView xWindow="-120" yWindow="-120" windowWidth="29040" windowHeight="15840" xr2:uid="{D089C744-F161-4F6B-A96A-DAEB704735B8}"/>
  </bookViews>
  <sheets>
    <sheet name="2018 premieringsgr present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8" i="1" l="1"/>
  <c r="K28" i="1"/>
  <c r="D28" i="1"/>
  <c r="C28" i="1"/>
  <c r="B26" i="1"/>
  <c r="B23" i="1"/>
  <c r="B21" i="1"/>
  <c r="E15" i="1"/>
  <c r="B12" i="1"/>
  <c r="B9" i="1"/>
  <c r="B8" i="1"/>
  <c r="B28" i="1" s="1"/>
  <c r="E5" i="1"/>
  <c r="E2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Kåre Torsvik</author>
  </authors>
  <commentList>
    <comment ref="F3" authorId="0" shapeId="0" xr:uid="{A6217D22-E06D-474F-86EB-422DA2F5345A}">
      <text>
        <r>
          <rPr>
            <b/>
            <sz val="9"/>
            <color indexed="81"/>
            <rFont val="Tahoma"/>
            <family val="2"/>
          </rPr>
          <t>Felt spissbukk 13.10.18. Hadde bukkeløyve.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" authorId="0" shapeId="0" xr:uid="{5ECC2D49-79BF-4834-AE3D-2DA1E2E05BF9}">
      <text>
        <r>
          <rPr>
            <b/>
            <sz val="9"/>
            <color indexed="81"/>
            <rFont val="Tahoma"/>
            <family val="2"/>
          </rPr>
          <t>ikke innmeldt via SMS 18.09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 xr:uid="{E8B05996-CE94-43FE-8656-8F9FF941DA02}">
      <text>
        <r>
          <rPr>
            <b/>
            <sz val="9"/>
            <color indexed="81"/>
            <rFont val="Tahoma"/>
            <family val="2"/>
          </rPr>
          <t xml:space="preserve">Ikke registrert vekt i S&amp;S 05 og 09.18 </t>
        </r>
        <r>
          <rPr>
            <sz val="9"/>
            <color indexed="81"/>
            <rFont val="Tahoma"/>
            <family val="2"/>
          </rPr>
          <t xml:space="preserve">og 04.10, 27.10 ikke registrert siste dyr i S&amp;S. </t>
        </r>
      </text>
    </comment>
    <comment ref="I7" authorId="0" shapeId="0" xr:uid="{698693D0-CA50-4083-AADF-A1F761AA2A01}">
      <text>
        <r>
          <rPr>
            <b/>
            <sz val="9"/>
            <color indexed="81"/>
            <rFont val="Tahoma"/>
            <family val="2"/>
          </rPr>
          <t>kalv meldt inn felt 29.10 men S&amp;S rapportert felt 28.10</t>
        </r>
        <r>
          <rPr>
            <sz val="9"/>
            <color indexed="81"/>
            <rFont val="Tahoma"/>
            <family val="2"/>
          </rPr>
          <t xml:space="preserve">
Kolle og kalv også meldt inn dagen etter 06.12</t>
        </r>
      </text>
    </comment>
    <comment ref="J8" authorId="0" shapeId="0" xr:uid="{A3BAF7BF-EA80-4B45-AEA0-6ABDCDEA1020}">
      <text>
        <r>
          <rPr>
            <b/>
            <sz val="9"/>
            <color indexed="81"/>
            <rFont val="Tahoma"/>
            <family val="2"/>
          </rPr>
          <t>meldt felt 24.09 reg i S&amp;S 25.09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 xr:uid="{43E39103-6975-4F52-94EC-F2DB311D5CB5}">
      <text>
        <r>
          <rPr>
            <b/>
            <sz val="9"/>
            <color indexed="81"/>
            <rFont val="Tahoma"/>
            <family val="2"/>
          </rPr>
          <t>ikke reg. i S&amp;S
Ikke registrert vekt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9" authorId="0" shapeId="0" xr:uid="{828BB9F7-02E9-483F-8EF9-B0E099D95ECC}">
      <text>
        <r>
          <rPr>
            <b/>
            <sz val="9"/>
            <color indexed="81"/>
            <rFont val="Tahoma"/>
            <family val="2"/>
          </rPr>
          <t>Innlevert 7.01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0" authorId="0" shapeId="0" xr:uid="{A1BA6596-9E86-43FE-A621-AAB97A501BB7}">
      <text>
        <r>
          <rPr>
            <b/>
            <sz val="9"/>
            <color indexed="81"/>
            <rFont val="Tahoma"/>
            <family val="2"/>
          </rPr>
          <t>skutt 22.09 funnet 23.09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0" authorId="0" shapeId="0" xr:uid="{BA299719-7BD5-4A56-B977-6C9819C5FC96}">
      <text>
        <r>
          <rPr>
            <b/>
            <sz val="9"/>
            <color indexed="81"/>
            <rFont val="Tahoma"/>
            <family val="2"/>
          </rPr>
          <t>meldt inn dagen etter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 xr:uid="{4246F860-A291-40EF-BE5E-BBFE758D1D24}">
      <text>
        <r>
          <rPr>
            <b/>
            <sz val="9"/>
            <color indexed="81"/>
            <rFont val="Tahoma"/>
            <family val="2"/>
          </rPr>
          <t>'Ikke registrert vekt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1" authorId="0" shapeId="0" xr:uid="{50FF0C29-EF8E-437C-BDD2-19E41A39C69C}">
      <text>
        <r>
          <rPr>
            <b/>
            <sz val="9"/>
            <color indexed="81"/>
            <rFont val="Tahoma"/>
            <family val="2"/>
          </rPr>
          <t xml:space="preserve">bukk innmeldt 17.12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1" authorId="0" shapeId="0" xr:uid="{8E6F6D74-E8C4-46F5-A358-68C03D66981C}">
      <text>
        <r>
          <rPr>
            <b/>
            <sz val="9"/>
            <color indexed="81"/>
            <rFont val="Tahoma"/>
            <family val="2"/>
          </rPr>
          <t>Mangler vekt 02.09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2" authorId="0" shapeId="0" xr:uid="{5A05A873-2D5B-4660-8DFC-679FDD96AF09}">
      <text>
        <r>
          <rPr>
            <b/>
            <sz val="9"/>
            <color indexed="81"/>
            <rFont val="Tahoma"/>
            <family val="2"/>
          </rPr>
          <t>Felt 2 spissbukker. Tildelt 2 ungdyr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 xr:uid="{08F45FFA-5265-441F-9BEA-CACB21CB876B}">
      <text>
        <r>
          <rPr>
            <b/>
            <sz val="9"/>
            <color indexed="81"/>
            <rFont val="Tahoma"/>
            <family val="2"/>
          </rPr>
          <t>Ikke registrert vekt S&amp;S 11-14-15.</t>
        </r>
        <r>
          <rPr>
            <sz val="9"/>
            <color indexed="81"/>
            <rFont val="Tahoma"/>
            <family val="2"/>
          </rPr>
          <t xml:space="preserve">
07.12. vektene er registrert, men feil vekt på spissbukk. Ble rettet.</t>
        </r>
      </text>
    </comment>
    <comment ref="I13" authorId="0" shapeId="0" xr:uid="{2FF8BB49-C4E2-44A6-93E0-1C09827A9E79}">
      <text>
        <r>
          <rPr>
            <sz val="9"/>
            <color indexed="81"/>
            <rFont val="Tahoma"/>
            <family val="2"/>
          </rPr>
          <t xml:space="preserve">felt 23.10 innmeldt 24.10
</t>
        </r>
      </text>
    </comment>
    <comment ref="J13" authorId="0" shapeId="0" xr:uid="{23E81FB0-0EBA-4017-AE43-B960BDC46EC6}">
      <text>
        <r>
          <rPr>
            <b/>
            <sz val="9"/>
            <color indexed="81"/>
            <rFont val="Tahoma"/>
            <family val="2"/>
          </rPr>
          <t>Ikke registrert vekt på S&amp;S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 xr:uid="{E5542AA0-6D9C-411E-9C94-776EE17788B6}">
      <text>
        <r>
          <rPr>
            <b/>
            <sz val="9"/>
            <color indexed="81"/>
            <rFont val="Tahoma"/>
            <family val="2"/>
          </rPr>
          <t>Hankalv meldt inn som ho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4" authorId="0" shapeId="0" xr:uid="{D46378A3-83E1-4D70-9E90-B5E3004F2973}">
      <text>
        <r>
          <rPr>
            <b/>
            <sz val="9"/>
            <color indexed="81"/>
            <rFont val="Tahoma"/>
            <family val="2"/>
          </rPr>
          <t xml:space="preserve">tok skadet kolle (påkjørsel) på kvoten.
04.09.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 xr:uid="{4E94A174-CB64-4428-801B-F7C2CDB9EC8E}">
      <text>
        <r>
          <rPr>
            <b/>
            <sz val="9"/>
            <color indexed="81"/>
            <rFont val="Tahoma"/>
            <family val="2"/>
          </rPr>
          <t>mangler vekt 01.09, 03.09, på bukk også.</t>
        </r>
      </text>
    </comment>
    <comment ref="E15" authorId="0" shapeId="0" xr:uid="{5CDE843E-68A2-4C72-887E-607605815EA6}">
      <text>
        <r>
          <rPr>
            <b/>
            <sz val="9"/>
            <color indexed="81"/>
            <rFont val="Tahoma"/>
            <family val="2"/>
          </rPr>
          <t>Premie - bukk inntil 9 tagger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6" authorId="0" shapeId="0" xr:uid="{6CF02EF5-90CE-4DCC-B9B6-99707732497B}">
      <text>
        <r>
          <rPr>
            <b/>
            <sz val="9"/>
            <color indexed="81"/>
            <rFont val="Tahoma"/>
            <family val="2"/>
          </rPr>
          <t>mangler vekt 04.09. Ført på nå 10.01.19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 xr:uid="{A0E4F038-481F-4E8C-98D9-ECC771C7C105}">
      <text>
        <r>
          <rPr>
            <b/>
            <sz val="9"/>
            <color indexed="81"/>
            <rFont val="Tahoma"/>
            <family val="2"/>
          </rPr>
          <t>skjema ikke levert innen fristen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7" authorId="0" shapeId="0" xr:uid="{B57D6AF1-99E8-4A2B-807A-5045628F3BB7}">
      <text>
        <r>
          <rPr>
            <b/>
            <sz val="9"/>
            <color indexed="81"/>
            <rFont val="Tahoma"/>
            <family val="2"/>
          </rPr>
          <t>Ingen registring i S&amp;S
01.09 og 08.09 og 20.09, 14.10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 shapeId="0" xr:uid="{9969558C-9EBF-4A16-87C8-5DECB129E7EA}">
      <text>
        <r>
          <rPr>
            <b/>
            <sz val="9"/>
            <color indexed="81"/>
            <rFont val="Tahoma"/>
            <charset val="1"/>
          </rPr>
          <t>Kolle innmeldt 2.09, men skutt 01.09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 xr:uid="{022B4CC7-33D0-487F-8921-A2092B87CD05}">
      <text>
        <r>
          <rPr>
            <b/>
            <sz val="9"/>
            <color indexed="81"/>
            <rFont val="Tahoma"/>
            <family val="2"/>
          </rPr>
          <t>Ingen registrering i S&amp;S 02.09 og 11.10
16.02.2019 registrering foretatt. Ingen vekt på felte dyr. Kolle innmeldt med feil dato. Og kalv reg. på Tælavåg og ikke Nipen.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9" authorId="0" shapeId="0" xr:uid="{9ABE939A-FADB-4B3B-A8AE-364958F7F475}">
      <text>
        <r>
          <rPr>
            <b/>
            <sz val="9"/>
            <color indexed="81"/>
            <rFont val="Tahoma"/>
            <family val="2"/>
          </rPr>
          <t>Ingen registrering i S&amp;S 20.09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 xr:uid="{DB09E49D-A798-4075-AA0F-CC8FC34D6EDE}">
      <text>
        <r>
          <rPr>
            <sz val="9"/>
            <color indexed="81"/>
            <rFont val="Tahoma"/>
            <family val="2"/>
          </rPr>
          <t xml:space="preserve">Skutt 01.09 Innmeldt 05.09
</t>
        </r>
      </text>
    </comment>
    <comment ref="J20" authorId="0" shapeId="0" xr:uid="{641C6508-C5BB-4498-82AB-48D3B55EDD85}">
      <text>
        <r>
          <rPr>
            <sz val="9"/>
            <color indexed="81"/>
            <rFont val="Tahoma"/>
            <family val="2"/>
          </rPr>
          <t xml:space="preserve">ingen registring i S&amp;S 01.09 og 25.09
10.01.19 fortsatt ingen registrering i S&amp;S
16.02.19 registrering foretatt, men ingen vekt på skutte dyr
</t>
        </r>
      </text>
    </comment>
    <comment ref="K20" authorId="0" shapeId="0" xr:uid="{D7BE8426-8FCA-462F-90E4-188D6ACFF8E7}">
      <text>
        <r>
          <rPr>
            <sz val="9"/>
            <color indexed="81"/>
            <rFont val="Tahoma"/>
            <family val="2"/>
          </rPr>
          <t>Mangler fellingsrapport
Mottatt 10.januar</t>
        </r>
      </text>
    </comment>
    <comment ref="F21" authorId="0" shapeId="0" xr:uid="{4E19C465-0AED-4C12-AFF4-F15DF8B8E749}">
      <text>
        <r>
          <rPr>
            <b/>
            <sz val="9"/>
            <color indexed="81"/>
            <rFont val="Tahoma"/>
            <family val="2"/>
          </rPr>
          <t>Felt bukk 28.09 før kalv.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 shapeId="0" xr:uid="{90594B60-CC96-437B-A480-81F6ABA08785}">
      <text>
        <r>
          <rPr>
            <b/>
            <sz val="9"/>
            <color indexed="81"/>
            <rFont val="Tahoma"/>
            <family val="2"/>
          </rPr>
          <t>Ingen registrering i S&amp;S 03.09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 xr:uid="{EDBAA115-2ADB-4555-B170-408373B993FA}">
      <text>
        <r>
          <rPr>
            <b/>
            <sz val="9"/>
            <color indexed="81"/>
            <rFont val="Tahoma"/>
            <family val="2"/>
          </rPr>
          <t>skadeskjøt bukk - ettersøk tilkalt 01.09</t>
        </r>
      </text>
    </comment>
    <comment ref="I26" authorId="0" shapeId="0" xr:uid="{99BBB80E-4B4F-474E-B895-8549986262F4}">
      <text>
        <r>
          <rPr>
            <b/>
            <sz val="9"/>
            <color indexed="81"/>
            <rFont val="Tahoma"/>
            <family val="2"/>
          </rPr>
          <t>Kolle meldt inn 22.10 skutt 20.10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6" authorId="0" shapeId="0" xr:uid="{991559CD-1975-47A5-98FE-3A8833AE8DCB}">
      <text>
        <r>
          <rPr>
            <b/>
            <sz val="9"/>
            <color indexed="81"/>
            <rFont val="Tahoma"/>
            <family val="2"/>
          </rPr>
          <t>ingen vekt registrert 20.10 og 02.11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<sst xmlns="http://schemas.openxmlformats.org/spreadsheetml/2006/main" count="220" uniqueCount="93">
  <si>
    <t>Premiering</t>
  </si>
  <si>
    <t>Ajourført:</t>
  </si>
  <si>
    <t>Jaktfelt</t>
  </si>
  <si>
    <t>Da pr jaktfelt</t>
  </si>
  <si>
    <t>Årsmøtet</t>
  </si>
  <si>
    <t>Jaktledermøte</t>
  </si>
  <si>
    <t>Tildelte dyr</t>
  </si>
  <si>
    <t>Felte rett dyr</t>
  </si>
  <si>
    <t>kommentar</t>
  </si>
  <si>
    <t>Meldt inn ev. skadeskyting</t>
  </si>
  <si>
    <t>Felling innmeldt korrekt</t>
  </si>
  <si>
    <t>Fylt ut Settog Skutt løpende</t>
  </si>
  <si>
    <t>Fellingsrapport</t>
  </si>
  <si>
    <t>Fellingsavgift betalt</t>
  </si>
  <si>
    <t>Innbetalt dato</t>
  </si>
  <si>
    <t>Kolonne1</t>
  </si>
  <si>
    <t>Indre Sund</t>
  </si>
  <si>
    <t>Tilstede</t>
  </si>
  <si>
    <t>15/16</t>
  </si>
  <si>
    <t>Felt spissbukk 13.10.18. Hadde bukkeløyve.</t>
  </si>
  <si>
    <t>ok</t>
  </si>
  <si>
    <t>x</t>
  </si>
  <si>
    <t>Tyssøy, vest på Lundanest</t>
  </si>
  <si>
    <t>ikke tilstede</t>
  </si>
  <si>
    <t>0/0</t>
  </si>
  <si>
    <t>Dommedal</t>
  </si>
  <si>
    <t>3/3</t>
  </si>
  <si>
    <t>18.09 ikke innmeldt via SMS</t>
  </si>
  <si>
    <t>Kleppe/Kleppevik</t>
  </si>
  <si>
    <t>6/6</t>
  </si>
  <si>
    <t xml:space="preserve">Ikke registrert vekt i S&amp;S 05 og 09.18 og 04.10, 27.10 ikke registrert siste dyr i S&amp;S. </t>
  </si>
  <si>
    <t>Forland</t>
  </si>
  <si>
    <t>7/7</t>
  </si>
  <si>
    <t>29.10 kalv meldt inn felt, men S&amp;S rapportert felt 28.10 06.12 Kolle og kalv også meldt inn dagen etter,  06.12</t>
  </si>
  <si>
    <t>Steinsland</t>
  </si>
  <si>
    <t>2/2</t>
  </si>
  <si>
    <t>meldt felt 24.09 reg i S&amp;S 25.09</t>
  </si>
  <si>
    <t>Hamre</t>
  </si>
  <si>
    <t>ikke reg. i S&amp;S og 'Ikke registrert vekt</t>
  </si>
  <si>
    <t>Innlevert 7.01</t>
  </si>
  <si>
    <t>Bakka</t>
  </si>
  <si>
    <t>1/1</t>
  </si>
  <si>
    <t>skutt 22.09 funnet 23.09</t>
  </si>
  <si>
    <t>meldt inn dagen etter</t>
  </si>
  <si>
    <t>'Ikke registrert vekt</t>
  </si>
  <si>
    <t>Berge</t>
  </si>
  <si>
    <t>17.12 bukk innmeldt</t>
  </si>
  <si>
    <t>Mangler vekt 02.09</t>
  </si>
  <si>
    <t>611 kr innbetalt 04.01.19</t>
  </si>
  <si>
    <t>Vorland</t>
  </si>
  <si>
    <t>5/5</t>
  </si>
  <si>
    <t>Felt 2 spissbukker. Tildelt 2 ungdyr</t>
  </si>
  <si>
    <t>Ikke registrert vekt S&amp;S 11-14-15.  07.12. vektene er registrert, men feil vekt på spissbukk. Ble rettet.</t>
  </si>
  <si>
    <t>Tveit</t>
  </si>
  <si>
    <t>felt 23.10 innmeldt 24.10</t>
  </si>
  <si>
    <t>Ikke registrert vekt på S&amp;S</t>
  </si>
  <si>
    <t>Hankalv meldt inn som ho</t>
  </si>
  <si>
    <t>Skoge/Hammersland</t>
  </si>
  <si>
    <t>04.09 tok skadet kolle (påkjørsel) på kvoten.</t>
  </si>
  <si>
    <t>mangler vekt 01.09, 03.09, på bukk også.</t>
  </si>
  <si>
    <t>Eide og Spilde</t>
  </si>
  <si>
    <t>Ikke felt premiedyr fra 2017</t>
  </si>
  <si>
    <t>Kausland</t>
  </si>
  <si>
    <t>mangler vekt 04.09. Ført på nå 10.01.19</t>
  </si>
  <si>
    <t>skjema ikke levert innen fristen</t>
  </si>
  <si>
    <t>Glesnes</t>
  </si>
  <si>
    <t>4/4</t>
  </si>
  <si>
    <t>Ingen registring i S&amp;S 
01.09 og 08.09 og 20.09, 14.10</t>
  </si>
  <si>
    <t>Selstø/Telavåg</t>
  </si>
  <si>
    <t>02.09 Kolle innmeldt, men skutt 01.09</t>
  </si>
  <si>
    <t>Ingen registrering i S&amp;S 02.09 og 11.10 '16.02.2019 registrering foretatt. Ingen vekt på felte dyr. Kolle innmeldt med feil dato. Og kalv reg. på Tælavåg og ikke Nipen.</t>
  </si>
  <si>
    <t>Nipen</t>
  </si>
  <si>
    <t>Ingen registrering i S&amp;S 20.09</t>
  </si>
  <si>
    <t>Søndre Tolf</t>
  </si>
  <si>
    <t>01.09 Skutt, men Innmeldt 05.09</t>
  </si>
  <si>
    <t>ingen registring i S&amp;S 01.09 og 25.09 '10.01.19 fortsatt ingen registrering i S&amp;S '16.02.19 registrering foretatt, men ingen vekt på skutte dyr</t>
  </si>
  <si>
    <t>Mangler fellingsrapport Mottatt 10.januar</t>
  </si>
  <si>
    <t>Spilde Vest</t>
  </si>
  <si>
    <t>1/2</t>
  </si>
  <si>
    <t>Felt bukk 28.09 før kalv.</t>
  </si>
  <si>
    <t xml:space="preserve">Golten </t>
  </si>
  <si>
    <t>Ingen registrering i S&amp;S 03.09</t>
  </si>
  <si>
    <t>Trellevik</t>
  </si>
  <si>
    <t>Nordre Toft</t>
  </si>
  <si>
    <t>01.09 skadeskjøt bukk - ettersøk tilkalt</t>
  </si>
  <si>
    <t>Høiland</t>
  </si>
  <si>
    <t>Bjelkarøy/Lerøy</t>
  </si>
  <si>
    <t>20.10 Kolle felt, men meldt inn 22.10</t>
  </si>
  <si>
    <t>ingen vekt registrert 20.10 og 02.11</t>
  </si>
  <si>
    <t>Hummelsund/Sæle</t>
  </si>
  <si>
    <t>Se kom. Nordre Toft</t>
  </si>
  <si>
    <t>Totalt:</t>
  </si>
  <si>
    <t>71/73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</si>
</sst>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10"/>
      <color rgb="FFFF0000"/>
      <name val="Times New Roman"/>
      <family val="1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55"/>
      </patternFill>
    </fill>
    <fill>
      <patternFill patternType="solid">
        <fgColor indexed="42"/>
        <bgColor indexed="27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4" fillId="0" borderId="4" xfId="0" applyFont="1" applyBorder="1" applyAlignment="1">
      <alignment vertical="top" wrapText="1"/>
    </xf>
    <xf numFmtId="1" fontId="5" fillId="0" borderId="1" xfId="0" applyNumberFormat="1" applyFont="1" applyBorder="1"/>
    <xf numFmtId="0" fontId="6" fillId="4" borderId="5" xfId="0" applyFont="1" applyFill="1" applyBorder="1" applyAlignment="1">
      <alignment horizontal="center" vertical="top" wrapText="1"/>
    </xf>
    <xf numFmtId="16" fontId="0" fillId="0" borderId="6" xfId="0" quotePrefix="1" applyNumberFormat="1" applyBorder="1" applyAlignment="1">
      <alignment horizontal="center"/>
    </xf>
    <xf numFmtId="16" fontId="0" fillId="0" borderId="7" xfId="0" quotePrefix="1" applyNumberForma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7" xfId="0" quotePrefix="1" applyBorder="1" applyAlignment="1">
      <alignment horizontal="center" wrapText="1"/>
    </xf>
    <xf numFmtId="14" fontId="0" fillId="0" borderId="7" xfId="0" applyNumberFormat="1" applyBorder="1" applyAlignment="1">
      <alignment horizontal="right"/>
    </xf>
    <xf numFmtId="0" fontId="0" fillId="0" borderId="7" xfId="0" applyBorder="1"/>
    <xf numFmtId="0" fontId="0" fillId="5" borderId="3" xfId="0" applyFill="1" applyBorder="1" applyAlignment="1">
      <alignment horizontal="center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4" fillId="6" borderId="4" xfId="0" applyFont="1" applyFill="1" applyBorder="1" applyAlignment="1">
      <alignment vertical="top" wrapText="1"/>
    </xf>
    <xf numFmtId="0" fontId="7" fillId="4" borderId="5" xfId="0" applyFont="1" applyFill="1" applyBorder="1" applyAlignment="1">
      <alignment horizontal="center" vertical="top" wrapText="1"/>
    </xf>
    <xf numFmtId="14" fontId="1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vertical="top" wrapText="1"/>
    </xf>
    <xf numFmtId="0" fontId="6" fillId="4" borderId="9" xfId="0" applyFont="1" applyFill="1" applyBorder="1" applyAlignment="1">
      <alignment horizontal="center" vertical="top" wrapText="1"/>
    </xf>
    <xf numFmtId="0" fontId="4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4" fillId="6" borderId="0" xfId="0" applyFont="1" applyFill="1"/>
    <xf numFmtId="0" fontId="6" fillId="0" borderId="0" xfId="0" applyFont="1" applyAlignment="1">
      <alignment vertical="top" wrapText="1"/>
    </xf>
    <xf numFmtId="0" fontId="0" fillId="0" borderId="0" xfId="0" quotePrefix="1" applyAlignment="1">
      <alignment horizontal="center"/>
    </xf>
    <xf numFmtId="0" fontId="8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14">
    <dxf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9" formatCode="dd/mm/yyyy"/>
      <alignment horizontal="right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" formatCode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scheme val="none"/>
      </font>
      <alignment horizontal="general" vertical="top" textRotation="0" wrapText="1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  <vertical/>
        <horizontal/>
      </border>
    </dxf>
    <dxf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7E6142-A06B-4FF8-881A-BBC89FE78C84}" name="Tabell1" displayName="Tabell1" ref="A2:N28" totalsRowShown="0" headerRowDxfId="13">
  <autoFilter ref="A2:N28" xr:uid="{460F0083-FC47-4153-8348-0FD1DAEB4F54}"/>
  <tableColumns count="14">
    <tableColumn id="1" xr3:uid="{966A878E-7B0F-4349-BBB1-BF5B9FE1038A}" name="Jaktfelt" dataDxfId="12"/>
    <tableColumn id="2" xr3:uid="{BB807049-39B6-4F20-94AF-78CF00AA778E}" name="Da pr jaktfelt" dataDxfId="11"/>
    <tableColumn id="3" xr3:uid="{BF984B52-AD11-4F0E-8CC4-0443615D7277}" name="Årsmøtet" dataDxfId="10"/>
    <tableColumn id="4" xr3:uid="{B1E84C18-C56B-4F19-8235-931390650623}" name="Jaktledermøte" dataDxfId="9"/>
    <tableColumn id="5" xr3:uid="{883F29E9-595B-4B5E-A91A-017142148E54}" name="Tildelte dyr"/>
    <tableColumn id="6" xr3:uid="{A69031D2-CF0A-4655-9B3D-C5D004DAC0E7}" name="Felte rett dyr" dataDxfId="8"/>
    <tableColumn id="7" xr3:uid="{A1C3CC62-A890-4838-ABE4-373924CA42B4}" name="kommentar" dataDxfId="7"/>
    <tableColumn id="8" xr3:uid="{08F65291-120D-4705-9C90-F9FADE36672C}" name="Meldt inn ev. skadeskyting" dataDxfId="6"/>
    <tableColumn id="9" xr3:uid="{3CDE5460-3438-4502-871B-DA0629B7B14C}" name="Felling innmeldt korrekt" dataDxfId="5"/>
    <tableColumn id="10" xr3:uid="{8465855C-27B4-4B13-9C1A-203BC7941124}" name="Fylt ut Settog Skutt løpende" dataDxfId="4"/>
    <tableColumn id="11" xr3:uid="{A4BAA49A-98CF-4624-AD60-4D2914D44210}" name="Fellingsrapport" dataDxfId="3"/>
    <tableColumn id="12" xr3:uid="{9C782F2F-CBB8-407A-82D9-6240DAAD4B2A}" name="Fellingsavgift betalt" dataDxfId="2"/>
    <tableColumn id="13" xr3:uid="{3B99BA15-7342-42B5-BDBE-F13A2D9695C7}" name="Innbetalt dato" dataDxfId="1"/>
    <tableColumn id="14" xr3:uid="{3AE1DF2D-7832-494D-99E3-1CF69069D9AC}" name="Kolonne1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E91BB-0FE3-46AD-9B9D-8CABE4E46461}">
  <dimension ref="A1:P28"/>
  <sheetViews>
    <sheetView tabSelected="1" workbookViewId="0">
      <pane ySplit="2" topLeftCell="A3" activePane="bottomLeft" state="frozen"/>
      <selection pane="bottomLeft" activeCell="F29" sqref="F29"/>
    </sheetView>
  </sheetViews>
  <sheetFormatPr baseColWidth="10" defaultRowHeight="15" x14ac:dyDescent="0.25"/>
  <cols>
    <col min="1" max="1" width="25.42578125" customWidth="1"/>
    <col min="2" max="2" width="13.5703125" customWidth="1"/>
    <col min="3" max="4" width="16" style="9" customWidth="1"/>
    <col min="5" max="5" width="13.28515625" style="9" customWidth="1"/>
    <col min="6" max="6" width="14.7109375" style="9" customWidth="1"/>
    <col min="7" max="7" width="18.7109375" style="9" customWidth="1"/>
    <col min="8" max="9" width="24.5703125" style="9" customWidth="1"/>
    <col min="10" max="10" width="30" style="10" customWidth="1"/>
    <col min="11" max="11" width="18.42578125" style="9" customWidth="1"/>
    <col min="12" max="12" width="16.42578125" style="9" customWidth="1"/>
    <col min="13" max="13" width="15.7109375" style="36" customWidth="1"/>
    <col min="14" max="14" width="32.85546875" customWidth="1"/>
    <col min="15" max="15" width="12" customWidth="1"/>
  </cols>
  <sheetData>
    <row r="1" spans="1:16" s="1" customFormat="1" ht="21" x14ac:dyDescent="0.35">
      <c r="A1" s="1" t="s">
        <v>0</v>
      </c>
      <c r="B1" s="1">
        <v>2018</v>
      </c>
      <c r="C1" s="2"/>
      <c r="D1" s="2" t="s">
        <v>1</v>
      </c>
      <c r="E1" s="2"/>
      <c r="F1" s="3">
        <v>43512</v>
      </c>
      <c r="G1" s="3"/>
      <c r="H1" s="2"/>
      <c r="I1" s="2"/>
      <c r="J1" s="4"/>
      <c r="K1" s="2"/>
      <c r="L1" s="2"/>
      <c r="M1" s="5"/>
    </row>
    <row r="2" spans="1:16" ht="30" x14ac:dyDescent="0.25">
      <c r="A2" s="6" t="s">
        <v>2</v>
      </c>
      <c r="B2" s="7" t="s">
        <v>3</v>
      </c>
      <c r="C2" s="8" t="s">
        <v>4</v>
      </c>
      <c r="D2" s="8" t="s">
        <v>5</v>
      </c>
      <c r="E2" s="9" t="s">
        <v>6</v>
      </c>
      <c r="F2" s="9" t="s">
        <v>7</v>
      </c>
      <c r="G2" s="9" t="s">
        <v>8</v>
      </c>
      <c r="H2" s="10" t="s">
        <v>9</v>
      </c>
      <c r="I2" s="10" t="s">
        <v>10</v>
      </c>
      <c r="J2" s="10" t="s">
        <v>11</v>
      </c>
      <c r="K2" s="10" t="s">
        <v>12</v>
      </c>
      <c r="L2" s="10" t="s">
        <v>13</v>
      </c>
      <c r="M2" s="11" t="s">
        <v>14</v>
      </c>
      <c r="N2" t="s">
        <v>15</v>
      </c>
    </row>
    <row r="3" spans="1:16" ht="45" customHeight="1" x14ac:dyDescent="0.25">
      <c r="A3" s="12" t="s">
        <v>16</v>
      </c>
      <c r="B3" s="13">
        <v>8200</v>
      </c>
      <c r="C3" s="8" t="s">
        <v>17</v>
      </c>
      <c r="D3" s="8" t="s">
        <v>17</v>
      </c>
      <c r="E3" s="14">
        <v>16</v>
      </c>
      <c r="F3" s="15" t="s">
        <v>18</v>
      </c>
      <c r="G3" s="16" t="s">
        <v>19</v>
      </c>
      <c r="H3" s="17"/>
      <c r="I3" s="18" t="s">
        <v>20</v>
      </c>
      <c r="J3" s="19" t="s">
        <v>20</v>
      </c>
      <c r="K3" s="17" t="s">
        <v>21</v>
      </c>
      <c r="L3" s="17" t="s">
        <v>21</v>
      </c>
      <c r="M3" s="20">
        <v>43440</v>
      </c>
      <c r="N3" s="21"/>
      <c r="O3" s="21"/>
      <c r="P3" s="21"/>
    </row>
    <row r="4" spans="1:16" ht="15.75" x14ac:dyDescent="0.25">
      <c r="A4" s="12" t="s">
        <v>22</v>
      </c>
      <c r="B4" s="13">
        <v>2669</v>
      </c>
      <c r="C4" s="22" t="s">
        <v>23</v>
      </c>
      <c r="D4" s="8" t="s">
        <v>17</v>
      </c>
      <c r="E4" s="14">
        <v>1</v>
      </c>
      <c r="F4" s="23" t="s">
        <v>24</v>
      </c>
      <c r="G4" s="18"/>
      <c r="H4" s="17"/>
      <c r="I4" s="17"/>
      <c r="J4" s="24" t="s">
        <v>20</v>
      </c>
      <c r="K4" s="17" t="s">
        <v>21</v>
      </c>
      <c r="L4" s="17" t="s">
        <v>21</v>
      </c>
      <c r="M4" s="20">
        <v>43496</v>
      </c>
      <c r="N4" s="21"/>
      <c r="O4" s="21"/>
      <c r="P4" s="21"/>
    </row>
    <row r="5" spans="1:16" ht="30" x14ac:dyDescent="0.25">
      <c r="A5" s="12" t="s">
        <v>25</v>
      </c>
      <c r="B5" s="13">
        <v>2100</v>
      </c>
      <c r="C5" s="8" t="s">
        <v>17</v>
      </c>
      <c r="D5" s="8" t="s">
        <v>17</v>
      </c>
      <c r="E5" s="14">
        <f>2+1</f>
        <v>3</v>
      </c>
      <c r="F5" s="23" t="s">
        <v>26</v>
      </c>
      <c r="G5" s="18"/>
      <c r="H5" s="17"/>
      <c r="I5" s="19" t="s">
        <v>27</v>
      </c>
      <c r="J5" s="19" t="s">
        <v>20</v>
      </c>
      <c r="K5" s="17" t="s">
        <v>21</v>
      </c>
      <c r="L5" s="17" t="s">
        <v>21</v>
      </c>
      <c r="M5" s="20">
        <v>43419</v>
      </c>
      <c r="N5" s="21"/>
      <c r="O5" s="21"/>
      <c r="P5" s="21"/>
    </row>
    <row r="6" spans="1:16" ht="48" customHeight="1" x14ac:dyDescent="0.25">
      <c r="A6" s="12" t="s">
        <v>28</v>
      </c>
      <c r="B6" s="13">
        <v>3650</v>
      </c>
      <c r="C6" s="8" t="s">
        <v>17</v>
      </c>
      <c r="D6" s="8" t="s">
        <v>17</v>
      </c>
      <c r="E6" s="14">
        <v>6</v>
      </c>
      <c r="F6" s="23" t="s">
        <v>29</v>
      </c>
      <c r="G6" s="18"/>
      <c r="H6" s="17"/>
      <c r="I6" s="18" t="s">
        <v>20</v>
      </c>
      <c r="J6" s="19" t="s">
        <v>30</v>
      </c>
      <c r="K6" s="17" t="s">
        <v>21</v>
      </c>
      <c r="L6" s="17" t="s">
        <v>21</v>
      </c>
      <c r="M6" s="20">
        <v>43455</v>
      </c>
      <c r="N6" s="21"/>
      <c r="O6" s="21"/>
      <c r="P6" s="21"/>
    </row>
    <row r="7" spans="1:16" ht="78" customHeight="1" x14ac:dyDescent="0.25">
      <c r="A7" s="12" t="s">
        <v>31</v>
      </c>
      <c r="B7" s="13">
        <v>4600</v>
      </c>
      <c r="C7" s="8" t="s">
        <v>17</v>
      </c>
      <c r="D7" s="8" t="s">
        <v>17</v>
      </c>
      <c r="E7" s="14">
        <v>7</v>
      </c>
      <c r="F7" s="23" t="s">
        <v>32</v>
      </c>
      <c r="G7" s="18"/>
      <c r="H7" s="17"/>
      <c r="I7" s="19" t="s">
        <v>33</v>
      </c>
      <c r="J7" s="19" t="s">
        <v>20</v>
      </c>
      <c r="K7" s="17" t="s">
        <v>21</v>
      </c>
      <c r="L7" s="17" t="s">
        <v>21</v>
      </c>
      <c r="M7" s="20">
        <v>43465</v>
      </c>
      <c r="N7" s="21"/>
      <c r="O7" s="21"/>
      <c r="P7" s="21"/>
    </row>
    <row r="8" spans="1:16" ht="36.75" customHeight="1" x14ac:dyDescent="0.25">
      <c r="A8" s="12" t="s">
        <v>34</v>
      </c>
      <c r="B8" s="13">
        <f>285+401+388</f>
        <v>1074</v>
      </c>
      <c r="C8" s="8" t="s">
        <v>17</v>
      </c>
      <c r="D8" s="8" t="s">
        <v>17</v>
      </c>
      <c r="E8" s="14">
        <v>2</v>
      </c>
      <c r="F8" s="23" t="s">
        <v>35</v>
      </c>
      <c r="G8" s="18"/>
      <c r="H8" s="17"/>
      <c r="I8" s="18"/>
      <c r="J8" s="19" t="s">
        <v>36</v>
      </c>
      <c r="K8" s="17" t="s">
        <v>21</v>
      </c>
      <c r="L8" s="17" t="s">
        <v>21</v>
      </c>
      <c r="M8" s="20">
        <v>43403</v>
      </c>
      <c r="N8" s="21"/>
      <c r="O8" s="21"/>
      <c r="P8" s="21"/>
    </row>
    <row r="9" spans="1:16" ht="56.25" customHeight="1" x14ac:dyDescent="0.25">
      <c r="A9" s="12" t="s">
        <v>37</v>
      </c>
      <c r="B9" s="13">
        <f>200+300+155+150+200+393+75+75</f>
        <v>1548</v>
      </c>
      <c r="C9" s="22" t="s">
        <v>23</v>
      </c>
      <c r="D9" s="8" t="s">
        <v>17</v>
      </c>
      <c r="E9" s="14">
        <v>3</v>
      </c>
      <c r="F9" s="23" t="s">
        <v>35</v>
      </c>
      <c r="G9" s="18"/>
      <c r="H9" s="17"/>
      <c r="I9" s="18" t="s">
        <v>20</v>
      </c>
      <c r="J9" s="19" t="s">
        <v>38</v>
      </c>
      <c r="K9" s="17" t="s">
        <v>39</v>
      </c>
      <c r="L9" s="17" t="s">
        <v>21</v>
      </c>
      <c r="M9" s="20">
        <v>43486</v>
      </c>
      <c r="N9" s="21"/>
      <c r="O9" s="21"/>
      <c r="P9" s="21"/>
    </row>
    <row r="10" spans="1:16" ht="15.75" x14ac:dyDescent="0.25">
      <c r="A10" s="25" t="s">
        <v>40</v>
      </c>
      <c r="B10" s="13">
        <v>1098.9000000000001</v>
      </c>
      <c r="C10" s="8" t="s">
        <v>17</v>
      </c>
      <c r="D10" s="8" t="s">
        <v>17</v>
      </c>
      <c r="E10" s="14">
        <v>2</v>
      </c>
      <c r="F10" s="23" t="s">
        <v>41</v>
      </c>
      <c r="G10" s="18"/>
      <c r="H10" s="24" t="s">
        <v>42</v>
      </c>
      <c r="I10" s="18" t="s">
        <v>43</v>
      </c>
      <c r="J10" s="19" t="s">
        <v>44</v>
      </c>
      <c r="K10" s="17" t="s">
        <v>21</v>
      </c>
      <c r="L10" s="17" t="s">
        <v>21</v>
      </c>
      <c r="M10" s="20">
        <v>43461</v>
      </c>
      <c r="N10" s="21"/>
      <c r="O10" s="21"/>
      <c r="P10" s="21"/>
    </row>
    <row r="11" spans="1:16" ht="42.75" customHeight="1" x14ac:dyDescent="0.25">
      <c r="A11" s="25" t="s">
        <v>45</v>
      </c>
      <c r="B11" s="13">
        <v>1270</v>
      </c>
      <c r="C11" s="8" t="s">
        <v>17</v>
      </c>
      <c r="D11" s="8" t="s">
        <v>17</v>
      </c>
      <c r="E11" s="14">
        <v>2</v>
      </c>
      <c r="F11" s="23" t="s">
        <v>35</v>
      </c>
      <c r="G11" s="18"/>
      <c r="H11" s="17"/>
      <c r="I11" s="18" t="s">
        <v>46</v>
      </c>
      <c r="J11" s="19" t="s">
        <v>47</v>
      </c>
      <c r="K11" s="17" t="s">
        <v>21</v>
      </c>
      <c r="L11" s="17" t="s">
        <v>21</v>
      </c>
      <c r="M11" s="20">
        <v>43494</v>
      </c>
      <c r="N11" s="21" t="s">
        <v>48</v>
      </c>
      <c r="O11" s="21"/>
      <c r="P11" s="21"/>
    </row>
    <row r="12" spans="1:16" ht="55.5" customHeight="1" x14ac:dyDescent="0.25">
      <c r="A12" s="12" t="s">
        <v>49</v>
      </c>
      <c r="B12" s="13">
        <f>26+196+15+188+10+410+360+170+1600</f>
        <v>2975</v>
      </c>
      <c r="C12" s="8" t="s">
        <v>17</v>
      </c>
      <c r="D12" s="8" t="s">
        <v>17</v>
      </c>
      <c r="E12" s="14">
        <v>5</v>
      </c>
      <c r="F12" s="23" t="s">
        <v>50</v>
      </c>
      <c r="G12" s="18"/>
      <c r="H12" s="17"/>
      <c r="I12" s="19" t="s">
        <v>51</v>
      </c>
      <c r="J12" s="19" t="s">
        <v>52</v>
      </c>
      <c r="K12" s="17" t="s">
        <v>21</v>
      </c>
      <c r="L12" s="17" t="s">
        <v>21</v>
      </c>
      <c r="M12" s="20">
        <v>43462</v>
      </c>
      <c r="N12" s="21"/>
      <c r="O12" s="21"/>
      <c r="P12" s="21"/>
    </row>
    <row r="13" spans="1:16" ht="30" x14ac:dyDescent="0.25">
      <c r="A13" s="12" t="s">
        <v>53</v>
      </c>
      <c r="B13" s="13">
        <v>2077</v>
      </c>
      <c r="C13" s="8" t="s">
        <v>17</v>
      </c>
      <c r="D13" s="8" t="s">
        <v>17</v>
      </c>
      <c r="E13" s="14">
        <v>3</v>
      </c>
      <c r="F13" s="23" t="s">
        <v>35</v>
      </c>
      <c r="G13" s="18"/>
      <c r="H13" s="17"/>
      <c r="I13" s="19" t="s">
        <v>54</v>
      </c>
      <c r="J13" s="19" t="s">
        <v>55</v>
      </c>
      <c r="K13" s="24" t="s">
        <v>56</v>
      </c>
      <c r="L13" s="17" t="s">
        <v>21</v>
      </c>
      <c r="M13" s="20">
        <v>43486</v>
      </c>
      <c r="N13" s="21"/>
      <c r="O13" s="21"/>
      <c r="P13" s="21"/>
    </row>
    <row r="14" spans="1:16" ht="30" x14ac:dyDescent="0.25">
      <c r="A14" s="12" t="s">
        <v>57</v>
      </c>
      <c r="B14" s="13">
        <v>3998</v>
      </c>
      <c r="C14" s="8" t="s">
        <v>17</v>
      </c>
      <c r="D14" s="8" t="s">
        <v>17</v>
      </c>
      <c r="E14" s="14">
        <v>3</v>
      </c>
      <c r="F14" s="23" t="s">
        <v>26</v>
      </c>
      <c r="G14" s="18"/>
      <c r="H14" s="24" t="s">
        <v>58</v>
      </c>
      <c r="I14" s="18" t="s">
        <v>20</v>
      </c>
      <c r="J14" s="19" t="s">
        <v>59</v>
      </c>
      <c r="K14" s="17" t="s">
        <v>21</v>
      </c>
      <c r="L14" s="17" t="s">
        <v>21</v>
      </c>
      <c r="M14" s="20">
        <v>43447</v>
      </c>
      <c r="N14" s="21"/>
      <c r="O14" s="21"/>
      <c r="P14" s="21"/>
    </row>
    <row r="15" spans="1:16" ht="28.5" customHeight="1" x14ac:dyDescent="0.25">
      <c r="A15" s="25" t="s">
        <v>60</v>
      </c>
      <c r="B15" s="13">
        <v>1765</v>
      </c>
      <c r="C15" s="8" t="s">
        <v>17</v>
      </c>
      <c r="D15" s="22" t="s">
        <v>23</v>
      </c>
      <c r="E15" s="26">
        <f>2+1</f>
        <v>3</v>
      </c>
      <c r="F15" s="23" t="s">
        <v>35</v>
      </c>
      <c r="G15" s="19" t="s">
        <v>61</v>
      </c>
      <c r="H15" s="24"/>
      <c r="I15" s="18" t="s">
        <v>20</v>
      </c>
      <c r="J15" s="19" t="s">
        <v>20</v>
      </c>
      <c r="K15" s="17" t="s">
        <v>21</v>
      </c>
      <c r="L15" s="17" t="s">
        <v>21</v>
      </c>
      <c r="M15" s="20">
        <v>43462</v>
      </c>
      <c r="N15" s="21"/>
      <c r="O15" s="21"/>
      <c r="P15" s="21"/>
    </row>
    <row r="16" spans="1:16" ht="36" customHeight="1" x14ac:dyDescent="0.25">
      <c r="A16" s="25" t="s">
        <v>62</v>
      </c>
      <c r="B16" s="13">
        <v>3600</v>
      </c>
      <c r="C16" s="8" t="s">
        <v>17</v>
      </c>
      <c r="D16" s="8" t="s">
        <v>17</v>
      </c>
      <c r="E16" s="14">
        <v>2</v>
      </c>
      <c r="F16" s="23" t="s">
        <v>41</v>
      </c>
      <c r="G16" s="18"/>
      <c r="H16" s="17"/>
      <c r="I16" s="18" t="s">
        <v>20</v>
      </c>
      <c r="J16" s="19" t="s">
        <v>63</v>
      </c>
      <c r="K16" s="24" t="s">
        <v>64</v>
      </c>
      <c r="L16" s="17" t="s">
        <v>21</v>
      </c>
      <c r="M16" s="20">
        <v>43480</v>
      </c>
      <c r="N16" s="21"/>
      <c r="O16" s="21"/>
      <c r="P16" s="21"/>
    </row>
    <row r="17" spans="1:16" ht="51.75" customHeight="1" x14ac:dyDescent="0.25">
      <c r="A17" s="12" t="s">
        <v>65</v>
      </c>
      <c r="B17" s="13">
        <v>5890</v>
      </c>
      <c r="C17" s="8" t="s">
        <v>17</v>
      </c>
      <c r="D17" s="8" t="s">
        <v>17</v>
      </c>
      <c r="E17" s="14">
        <v>4</v>
      </c>
      <c r="F17" s="23" t="s">
        <v>66</v>
      </c>
      <c r="G17" s="18"/>
      <c r="H17" s="17"/>
      <c r="I17" s="18" t="s">
        <v>20</v>
      </c>
      <c r="J17" s="19" t="s">
        <v>67</v>
      </c>
      <c r="K17" s="17" t="s">
        <v>21</v>
      </c>
      <c r="L17" s="17" t="s">
        <v>21</v>
      </c>
      <c r="M17" s="20">
        <v>43482</v>
      </c>
      <c r="N17" s="21"/>
      <c r="O17" s="21"/>
      <c r="P17" s="21"/>
    </row>
    <row r="18" spans="1:16" ht="91.5" customHeight="1" x14ac:dyDescent="0.25">
      <c r="A18" s="12" t="s">
        <v>68</v>
      </c>
      <c r="B18" s="13">
        <v>13250.2</v>
      </c>
      <c r="C18" s="8" t="s">
        <v>17</v>
      </c>
      <c r="D18" s="8" t="s">
        <v>17</v>
      </c>
      <c r="E18" s="14">
        <v>4</v>
      </c>
      <c r="F18" s="23" t="s">
        <v>35</v>
      </c>
      <c r="G18" s="18"/>
      <c r="H18" s="17"/>
      <c r="I18" s="19" t="s">
        <v>69</v>
      </c>
      <c r="J18" s="19" t="s">
        <v>70</v>
      </c>
      <c r="K18" s="17" t="s">
        <v>21</v>
      </c>
      <c r="L18" s="17" t="s">
        <v>21</v>
      </c>
      <c r="M18" s="27">
        <v>43504</v>
      </c>
      <c r="N18" s="21"/>
      <c r="O18" s="21"/>
      <c r="P18" s="21"/>
    </row>
    <row r="19" spans="1:16" ht="41.25" customHeight="1" x14ac:dyDescent="0.25">
      <c r="A19" s="12" t="s">
        <v>71</v>
      </c>
      <c r="B19" s="13">
        <v>4077.1</v>
      </c>
      <c r="C19" s="8" t="s">
        <v>17</v>
      </c>
      <c r="D19" s="8" t="s">
        <v>17</v>
      </c>
      <c r="E19" s="14">
        <v>2</v>
      </c>
      <c r="F19" s="23" t="s">
        <v>41</v>
      </c>
      <c r="G19" s="18"/>
      <c r="H19" s="17"/>
      <c r="I19" s="18" t="s">
        <v>20</v>
      </c>
      <c r="J19" s="19" t="s">
        <v>72</v>
      </c>
      <c r="K19" s="17" t="s">
        <v>21</v>
      </c>
      <c r="L19" s="17" t="s">
        <v>21</v>
      </c>
      <c r="M19" s="27">
        <v>43504</v>
      </c>
      <c r="N19" s="21"/>
      <c r="O19" s="21"/>
      <c r="P19" s="21"/>
    </row>
    <row r="20" spans="1:16" ht="76.5" customHeight="1" x14ac:dyDescent="0.25">
      <c r="A20" s="12" t="s">
        <v>73</v>
      </c>
      <c r="B20" s="13">
        <v>1885.6</v>
      </c>
      <c r="C20" s="22" t="s">
        <v>23</v>
      </c>
      <c r="D20" s="8" t="s">
        <v>17</v>
      </c>
      <c r="E20" s="14">
        <v>3</v>
      </c>
      <c r="F20" s="23" t="s">
        <v>35</v>
      </c>
      <c r="G20" s="18"/>
      <c r="H20" s="17"/>
      <c r="I20" s="19" t="s">
        <v>74</v>
      </c>
      <c r="J20" s="19" t="s">
        <v>75</v>
      </c>
      <c r="K20" s="24" t="s">
        <v>76</v>
      </c>
      <c r="L20" s="17" t="s">
        <v>21</v>
      </c>
      <c r="M20" s="20">
        <v>43495</v>
      </c>
      <c r="N20" s="21"/>
      <c r="O20" s="21"/>
      <c r="P20" s="21"/>
    </row>
    <row r="21" spans="1:16" ht="30" x14ac:dyDescent="0.25">
      <c r="A21" s="25" t="s">
        <v>77</v>
      </c>
      <c r="B21" s="13">
        <f>195+137+73+74+152+238+113+55+107+1150</f>
        <v>2294</v>
      </c>
      <c r="C21" s="8" t="s">
        <v>17</v>
      </c>
      <c r="D21" s="8" t="s">
        <v>17</v>
      </c>
      <c r="E21" s="14">
        <v>3</v>
      </c>
      <c r="F21" s="23" t="s">
        <v>78</v>
      </c>
      <c r="G21" s="19" t="s">
        <v>79</v>
      </c>
      <c r="H21" s="17"/>
      <c r="I21" s="18" t="s">
        <v>20</v>
      </c>
      <c r="J21" s="19"/>
      <c r="K21" s="24"/>
      <c r="L21" s="17" t="s">
        <v>21</v>
      </c>
      <c r="M21" s="20">
        <v>43496</v>
      </c>
      <c r="N21" s="21"/>
      <c r="O21" s="21"/>
      <c r="P21" s="21"/>
    </row>
    <row r="22" spans="1:16" ht="29.25" customHeight="1" x14ac:dyDescent="0.25">
      <c r="A22" s="12" t="s">
        <v>80</v>
      </c>
      <c r="B22" s="13">
        <v>2100</v>
      </c>
      <c r="C22" s="8" t="s">
        <v>17</v>
      </c>
      <c r="D22" s="8" t="s">
        <v>17</v>
      </c>
      <c r="E22" s="14">
        <v>3</v>
      </c>
      <c r="F22" s="23" t="s">
        <v>41</v>
      </c>
      <c r="G22" s="18"/>
      <c r="H22" s="17"/>
      <c r="I22" s="18" t="s">
        <v>20</v>
      </c>
      <c r="J22" s="19" t="s">
        <v>81</v>
      </c>
      <c r="K22" s="17" t="s">
        <v>21</v>
      </c>
      <c r="L22" s="17" t="s">
        <v>21</v>
      </c>
      <c r="M22" s="20">
        <v>43482</v>
      </c>
      <c r="N22" s="21"/>
      <c r="O22" s="21"/>
      <c r="P22" s="21"/>
    </row>
    <row r="23" spans="1:16" ht="15.75" x14ac:dyDescent="0.25">
      <c r="A23" s="12" t="s">
        <v>82</v>
      </c>
      <c r="B23" s="13">
        <f>3221+382</f>
        <v>3603</v>
      </c>
      <c r="C23" s="8" t="s">
        <v>17</v>
      </c>
      <c r="D23" s="8" t="s">
        <v>17</v>
      </c>
      <c r="E23" s="14">
        <v>3</v>
      </c>
      <c r="F23" s="23" t="s">
        <v>24</v>
      </c>
      <c r="G23" s="18"/>
      <c r="H23" s="17"/>
      <c r="I23" s="18"/>
      <c r="J23" s="19" t="s">
        <v>21</v>
      </c>
      <c r="K23" s="17" t="s">
        <v>21</v>
      </c>
      <c r="L23" s="17" t="s">
        <v>21</v>
      </c>
      <c r="M23" s="20">
        <v>43461</v>
      </c>
      <c r="N23" s="21"/>
      <c r="O23" s="21"/>
      <c r="P23" s="21"/>
    </row>
    <row r="24" spans="1:16" ht="35.25" customHeight="1" x14ac:dyDescent="0.25">
      <c r="A24" s="12" t="s">
        <v>83</v>
      </c>
      <c r="B24" s="13">
        <v>1952</v>
      </c>
      <c r="C24" s="8" t="s">
        <v>17</v>
      </c>
      <c r="D24" s="8" t="s">
        <v>17</v>
      </c>
      <c r="E24" s="14">
        <v>2</v>
      </c>
      <c r="F24" s="23" t="s">
        <v>35</v>
      </c>
      <c r="G24" s="18"/>
      <c r="H24" s="24" t="s">
        <v>84</v>
      </c>
      <c r="I24" s="18" t="s">
        <v>20</v>
      </c>
      <c r="J24" s="19" t="s">
        <v>20</v>
      </c>
      <c r="K24" s="17" t="s">
        <v>21</v>
      </c>
      <c r="L24" s="17" t="s">
        <v>21</v>
      </c>
      <c r="M24" s="20">
        <v>43461</v>
      </c>
      <c r="N24" s="21"/>
      <c r="O24" s="21"/>
      <c r="P24" s="21"/>
    </row>
    <row r="25" spans="1:16" ht="15.75" x14ac:dyDescent="0.25">
      <c r="A25" s="28" t="s">
        <v>85</v>
      </c>
      <c r="B25" s="13">
        <v>2050</v>
      </c>
      <c r="C25" s="8" t="s">
        <v>17</v>
      </c>
      <c r="D25" s="8" t="s">
        <v>17</v>
      </c>
      <c r="E25" s="29">
        <v>4</v>
      </c>
      <c r="F25" s="23" t="s">
        <v>66</v>
      </c>
      <c r="G25" s="18"/>
      <c r="H25" s="17"/>
      <c r="I25" s="18" t="s">
        <v>20</v>
      </c>
      <c r="J25" s="19" t="s">
        <v>20</v>
      </c>
      <c r="K25" s="17" t="s">
        <v>21</v>
      </c>
      <c r="L25" s="17" t="s">
        <v>21</v>
      </c>
      <c r="M25" s="20">
        <v>43451</v>
      </c>
      <c r="N25" s="21"/>
      <c r="O25" s="21"/>
      <c r="P25" s="21"/>
    </row>
    <row r="26" spans="1:16" ht="30" x14ac:dyDescent="0.25">
      <c r="A26" s="30" t="s">
        <v>86</v>
      </c>
      <c r="B26" s="13">
        <f>1874+160.8</f>
        <v>2034.8</v>
      </c>
      <c r="C26" s="8" t="s">
        <v>17</v>
      </c>
      <c r="D26" s="8" t="s">
        <v>17</v>
      </c>
      <c r="E26" s="31">
        <v>4</v>
      </c>
      <c r="F26" s="23" t="s">
        <v>26</v>
      </c>
      <c r="G26" s="18"/>
      <c r="H26" s="17"/>
      <c r="I26" s="19" t="s">
        <v>87</v>
      </c>
      <c r="J26" s="19" t="s">
        <v>88</v>
      </c>
      <c r="K26" s="17" t="s">
        <v>21</v>
      </c>
      <c r="L26" s="17" t="s">
        <v>21</v>
      </c>
      <c r="M26" s="20">
        <v>43507</v>
      </c>
      <c r="N26" s="21"/>
      <c r="O26" s="21"/>
      <c r="P26" s="21"/>
    </row>
    <row r="27" spans="1:16" ht="15.75" x14ac:dyDescent="0.25">
      <c r="A27" s="32" t="s">
        <v>89</v>
      </c>
      <c r="B27" s="13">
        <v>3182</v>
      </c>
      <c r="C27" s="8" t="s">
        <v>17</v>
      </c>
      <c r="D27" s="8" t="s">
        <v>17</v>
      </c>
      <c r="E27" s="31">
        <v>2</v>
      </c>
      <c r="F27" s="23" t="s">
        <v>24</v>
      </c>
      <c r="G27" s="18"/>
      <c r="H27" s="17" t="s">
        <v>90</v>
      </c>
      <c r="I27" s="18"/>
      <c r="J27" s="19" t="s">
        <v>20</v>
      </c>
      <c r="K27" s="17" t="s">
        <v>21</v>
      </c>
      <c r="L27" s="17" t="s">
        <v>21</v>
      </c>
      <c r="M27" s="20">
        <v>43461</v>
      </c>
      <c r="N27" s="21"/>
      <c r="O27" s="21"/>
      <c r="P27" s="21"/>
    </row>
    <row r="28" spans="1:16" ht="15.75" x14ac:dyDescent="0.25">
      <c r="A28" s="28" t="s">
        <v>91</v>
      </c>
      <c r="B28" s="33">
        <f>SUM(B3:B27)</f>
        <v>82943.600000000006</v>
      </c>
      <c r="C28" s="9">
        <f>SUM(COUNTIF(C3:C27,"Tilstede"))</f>
        <v>22</v>
      </c>
      <c r="D28" s="9">
        <f>SUM(COUNTIF(D3:D27,"Tilstede"))</f>
        <v>24</v>
      </c>
      <c r="E28" s="9">
        <f>SUM(E3:E27)</f>
        <v>92</v>
      </c>
      <c r="F28" s="34" t="s">
        <v>92</v>
      </c>
      <c r="G28" s="34"/>
      <c r="K28" s="35">
        <f>COUNTIF(K3:K27,"X")</f>
        <v>20</v>
      </c>
      <c r="L28" s="35">
        <f>COUNTIF(L3:L27,"X")</f>
        <v>25</v>
      </c>
    </row>
  </sheetData>
  <pageMargins left="0.7" right="0.7" top="0.75" bottom="0.75" header="0.3" footer="0.3"/>
  <pageSetup paperSize="9" orientation="landscape" horizontalDpi="4294967293" verticalDpi="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2018 premieringsgr present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Kåre Torsvik</dc:creator>
  <cp:lastModifiedBy>Kåre Torsvik</cp:lastModifiedBy>
  <dcterms:created xsi:type="dcterms:W3CDTF">2019-04-14T08:58:41Z</dcterms:created>
  <dcterms:modified xsi:type="dcterms:W3CDTF">2019-04-14T08:59:44Z</dcterms:modified>
</cp:coreProperties>
</file>